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září\"/>
    </mc:Choice>
  </mc:AlternateContent>
  <bookViews>
    <workbookView xWindow="0" yWindow="0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pol.rozp'!$A$1:$K$38</definedName>
  </definedNames>
  <calcPr calcId="152511"/>
</workbook>
</file>

<file path=xl/calcChain.xml><?xml version="1.0" encoding="utf-8"?>
<calcChain xmlns="http://schemas.openxmlformats.org/spreadsheetml/2006/main">
  <c r="I34" i="5" l="1"/>
  <c r="I32" i="5"/>
  <c r="I31" i="5"/>
  <c r="I30" i="5"/>
  <c r="E17" i="5" l="1"/>
  <c r="K17" i="5" l="1"/>
  <c r="K28" i="5" l="1"/>
  <c r="K14" i="5"/>
  <c r="K24" i="5"/>
  <c r="K26" i="5" s="1"/>
  <c r="C22" i="5"/>
  <c r="K20" i="5"/>
  <c r="K15" i="5" l="1"/>
  <c r="K12" i="5"/>
  <c r="K13" i="5" l="1"/>
  <c r="C38" i="5" l="1"/>
  <c r="K36" i="5"/>
  <c r="K38" i="5" s="1"/>
  <c r="C34" i="5"/>
  <c r="K29" i="5"/>
  <c r="K19" i="5"/>
  <c r="K18" i="5"/>
  <c r="K16" i="5"/>
  <c r="K34" i="5" l="1"/>
  <c r="K22" i="5"/>
  <c r="K1" i="5" l="1"/>
</calcChain>
</file>

<file path=xl/sharedStrings.xml><?xml version="1.0" encoding="utf-8"?>
<sst xmlns="http://schemas.openxmlformats.org/spreadsheetml/2006/main" count="109" uniqueCount="87">
  <si>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</si>
  <si>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</si>
  <si>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</si>
  <si>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</si>
  <si>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</si>
  <si>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</si>
  <si>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</si>
  <si>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</si>
  <si>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</si>
  <si>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</si>
  <si>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</si>
  <si>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</si>
  <si>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</si>
  <si>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</si>
  <si>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</si>
  <si>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</si>
  <si>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</si>
  <si>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</si>
  <si>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</si>
  <si>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</si>
  <si>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</si>
  <si>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</si>
  <si>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</si>
  <si>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</si>
  <si>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</si>
  <si>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</si>
  <si>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</si>
  <si>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</si>
  <si>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</si>
  <si>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Celkem za 1</t>
  </si>
  <si>
    <t>Celkem za 9</t>
  </si>
  <si>
    <t>9</t>
  </si>
  <si>
    <t>Ostatní konstrukce a práce, bourání</t>
  </si>
  <si>
    <t>Poplatky za skládky</t>
  </si>
  <si>
    <t>Cena za objekt [Kč]</t>
  </si>
  <si>
    <t>Choťovice - Převýšov, železniční spodek</t>
  </si>
  <si>
    <t>05-11-01</t>
  </si>
  <si>
    <t>m3</t>
  </si>
  <si>
    <t>162701105</t>
  </si>
  <si>
    <t>Vodorovné přemístění do 10000 m výkopku/sypaniny z horniny tř. 1 až 4</t>
  </si>
  <si>
    <t>167101102</t>
  </si>
  <si>
    <t>Nakládání výkopku z hornin tř. 1 až 4 přes 100 m3</t>
  </si>
  <si>
    <t>Uložení sypaniny na skládku</t>
  </si>
  <si>
    <t>m</t>
  </si>
  <si>
    <t>spc</t>
  </si>
  <si>
    <t>m2</t>
  </si>
  <si>
    <t>nab cena</t>
  </si>
  <si>
    <t>17 05 01</t>
  </si>
  <si>
    <t>čistá výkopová zemina-odkop</t>
  </si>
  <si>
    <t>t</t>
  </si>
  <si>
    <t>1000m</t>
  </si>
  <si>
    <t>122202502</t>
  </si>
  <si>
    <t>1000*1,15</t>
  </si>
  <si>
    <t>200*6</t>
  </si>
  <si>
    <t>1000*5,5*1,05</t>
  </si>
  <si>
    <t>rozšíření po AHM</t>
  </si>
  <si>
    <t>1000*2,12*50%+1200*0,1</t>
  </si>
  <si>
    <t>1150+1069</t>
  </si>
  <si>
    <t>990</t>
  </si>
  <si>
    <t>Celkem za 990</t>
  </si>
  <si>
    <t>122102502</t>
  </si>
  <si>
    <t>162432511</t>
  </si>
  <si>
    <t>Vodorovné přemístění výkopku do 2000 m pracovním vlakem</t>
  </si>
  <si>
    <t>2</t>
  </si>
  <si>
    <t>1000*2,138*50%  odpad od  AHM +6317</t>
  </si>
  <si>
    <t>183405212</t>
  </si>
  <si>
    <t>Výsev trávníku hydroosevem na hlušinu</t>
  </si>
  <si>
    <t>326214111</t>
  </si>
  <si>
    <t>Svislé konstrukce</t>
  </si>
  <si>
    <r>
      <t>Zdivo z lomového kamene do drátěných košů gabionů s urovnáním hran -</t>
    </r>
    <r>
      <rPr>
        <i/>
        <sz val="9"/>
        <rFont val="Arial"/>
        <family val="2"/>
        <charset val="238"/>
      </rPr>
      <t xml:space="preserve"> prop. a mosty</t>
    </r>
  </si>
  <si>
    <t>125703312</t>
  </si>
  <si>
    <t>938111111</t>
  </si>
  <si>
    <t>4</t>
  </si>
  <si>
    <t>7</t>
  </si>
  <si>
    <t>Celkem za 3</t>
  </si>
  <si>
    <t>Svislé konstrikce</t>
  </si>
  <si>
    <t>Soupis prací</t>
  </si>
  <si>
    <r>
      <t xml:space="preserve">štěrkodrtě     </t>
    </r>
    <r>
      <rPr>
        <i/>
        <sz val="8"/>
        <color theme="1"/>
        <rFont val="Arial"/>
        <family val="2"/>
        <charset val="238"/>
      </rPr>
      <t>(1000*2,2)</t>
    </r>
  </si>
  <si>
    <r>
      <t xml:space="preserve">Výztužná geotextilie  80/80kN    </t>
    </r>
    <r>
      <rPr>
        <i/>
        <sz val="8"/>
        <rFont val="Arial"/>
        <family val="2"/>
        <charset val="238"/>
      </rPr>
      <t>( 1000*5*1,05)</t>
    </r>
  </si>
  <si>
    <t>Úpravy žel spodku koleje sanačním strojem do550mm</t>
  </si>
  <si>
    <r>
      <t xml:space="preserve">Odkopávky a prokopávky nezapažené pro spodní stavbu železnic do 1000 m3 v hornině tř. 3  - </t>
    </r>
    <r>
      <rPr>
        <i/>
        <sz val="8"/>
        <rFont val="Arial"/>
        <family val="2"/>
        <charset val="238"/>
      </rPr>
      <t>mimo sanace</t>
    </r>
  </si>
  <si>
    <t>162701109</t>
  </si>
  <si>
    <t>Příplatek k vodorovnému přemístění výkopku/sypaniny z horniny tř. 1 až 4 ZKD 1000 m přes 10000 m</t>
  </si>
  <si>
    <r>
      <t>Čištění zdiva opěr, pilířů, křídel od mechu a jiné vegetace-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>propustek</t>
    </r>
  </si>
  <si>
    <r>
      <t xml:space="preserve">Odkopávky a prokopávky nezapažené pro spodní stavbu železnic do 1000 m3 v hornině tř. 1 a 2 -  </t>
    </r>
    <r>
      <rPr>
        <i/>
        <sz val="8"/>
        <rFont val="Arial"/>
        <family val="2"/>
        <charset val="238"/>
      </rPr>
      <t xml:space="preserve"> pozůst po čištění 
(1360*1,6 + 420*2,8 + 1140*1,9 + 809*1)</t>
    </r>
  </si>
  <si>
    <r>
      <t>Čištění dna od naplavenin tl přes 250 do 500 mm dno zpevněné kamenem -</t>
    </r>
    <r>
      <rPr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>propustek</t>
    </r>
  </si>
  <si>
    <r>
      <t xml:space="preserve">Výztužná geomříž  60/60  </t>
    </r>
    <r>
      <rPr>
        <i/>
        <sz val="8"/>
        <color theme="1"/>
        <rFont val="Arial"/>
        <family val="2"/>
        <charset val="238"/>
      </rPr>
      <t>(300*4)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</si>
</sst>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00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b/>
      <sz val="10"/>
      <name val="Arial CE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0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151">
    <xf numFmtId="0" fontId="0" fillId="0" borderId="0" xfId="0"/>
    <xf numFmtId="4" fontId="22" fillId="0" borderId="20" xfId="0" applyNumberFormat="1" applyFont="1" applyFill="1" applyBorder="1" applyAlignment="1">
      <alignment horizontal="right" vertical="center"/>
    </xf>
    <xf numFmtId="4" fontId="0" fillId="2" borderId="20" xfId="0" applyNumberFormat="1" applyFill="1" applyBorder="1" applyAlignment="1">
      <alignment vertical="center"/>
    </xf>
    <xf numFmtId="0" fontId="22" fillId="0" borderId="22" xfId="15" applyNumberFormat="1" applyFont="1" applyFill="1" applyBorder="1" applyAlignment="1" applyProtection="1">
      <alignment horizontal="center" vertical="center" wrapText="1"/>
    </xf>
    <xf numFmtId="0" fontId="22" fillId="0" borderId="22" xfId="15" applyNumberFormat="1" applyFont="1" applyFill="1" applyBorder="1" applyAlignment="1" applyProtection="1">
      <alignment horizontal="left" vertical="center" wrapText="1"/>
    </xf>
    <xf numFmtId="0" fontId="22" fillId="0" borderId="22" xfId="16" applyNumberFormat="1" applyFont="1" applyFill="1" applyBorder="1" applyAlignment="1" applyProtection="1">
      <alignment horizontal="center" vertical="center" wrapText="1"/>
    </xf>
    <xf numFmtId="0" fontId="22" fillId="0" borderId="22" xfId="16" applyNumberFormat="1" applyFont="1" applyFill="1" applyBorder="1" applyAlignment="1" applyProtection="1">
      <alignment horizontal="left" vertical="center" wrapText="1"/>
    </xf>
    <xf numFmtId="4" fontId="0" fillId="0" borderId="20" xfId="0" applyNumberFormat="1" applyBorder="1" applyAlignment="1">
      <alignment vertical="center"/>
    </xf>
    <xf numFmtId="4" fontId="0" fillId="2" borderId="27" xfId="0" applyNumberForma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0" fontId="22" fillId="0" borderId="22" xfId="17" applyNumberFormat="1" applyFont="1" applyFill="1" applyBorder="1" applyAlignment="1" applyProtection="1">
      <alignment horizontal="center" vertical="center" wrapText="1"/>
    </xf>
    <xf numFmtId="0" fontId="22" fillId="0" borderId="22" xfId="17" applyNumberFormat="1" applyFont="1" applyFill="1" applyBorder="1" applyAlignment="1" applyProtection="1">
      <alignment horizontal="left" vertical="center" wrapText="1"/>
    </xf>
    <xf numFmtId="49" fontId="22" fillId="0" borderId="0" xfId="0" applyNumberFormat="1" applyFont="1" applyFill="1" applyBorder="1" applyAlignment="1">
      <alignment horizontal="center" vertical="center"/>
    </xf>
    <xf numFmtId="49" fontId="22" fillId="0" borderId="20" xfId="1" applyNumberFormat="1" applyFont="1" applyFill="1" applyBorder="1" applyAlignment="1" applyProtection="1">
      <alignment horizontal="center" vertical="center"/>
      <protection locked="0"/>
    </xf>
    <xf numFmtId="49" fontId="22" fillId="0" borderId="7" xfId="1" applyNumberFormat="1" applyFont="1" applyFill="1" applyBorder="1" applyAlignment="1" applyProtection="1">
      <alignment vertical="center" wrapText="1"/>
      <protection locked="0"/>
    </xf>
    <xf numFmtId="0" fontId="22" fillId="0" borderId="20" xfId="0" applyFont="1" applyFill="1" applyBorder="1" applyAlignment="1">
      <alignment horizontal="center" vertical="center"/>
    </xf>
    <xf numFmtId="4" fontId="24" fillId="0" borderId="20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4" fontId="24" fillId="2" borderId="20" xfId="0" applyNumberFormat="1" applyFont="1" applyFill="1" applyBorder="1" applyAlignment="1">
      <alignment vertical="center"/>
    </xf>
    <xf numFmtId="4" fontId="24" fillId="2" borderId="27" xfId="0" applyNumberFormat="1" applyFont="1" applyFill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3" fontId="22" fillId="0" borderId="20" xfId="0" applyNumberFormat="1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vertical="center"/>
    </xf>
    <xf numFmtId="0" fontId="24" fillId="0" borderId="15" xfId="0" applyFont="1" applyBorder="1" applyAlignment="1">
      <alignment horizontal="center" vertical="center"/>
    </xf>
    <xf numFmtId="49" fontId="15" fillId="0" borderId="4" xfId="2" applyNumberFormat="1" applyFont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8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7" fillId="3" borderId="19" xfId="7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0" fillId="2" borderId="0" xfId="1" applyFont="1" applyFill="1" applyAlignment="1">
      <alignment horizontal="centerContinuous" vertical="center"/>
    </xf>
    <xf numFmtId="0" fontId="11" fillId="2" borderId="0" xfId="1" applyFont="1" applyFill="1" applyAlignment="1">
      <alignment horizontal="centerContinuous" vertical="center"/>
    </xf>
    <xf numFmtId="0" fontId="11" fillId="0" borderId="0" xfId="1" applyFont="1" applyFill="1" applyAlignment="1">
      <alignment horizontal="centerContinuous" vertical="center"/>
    </xf>
    <xf numFmtId="0" fontId="11" fillId="0" borderId="0" xfId="1" applyFont="1" applyFill="1" applyAlignment="1">
      <alignment horizontal="right" vertical="center"/>
    </xf>
    <xf numFmtId="164" fontId="11" fillId="0" borderId="0" xfId="1" applyNumberFormat="1" applyFont="1" applyFill="1" applyAlignment="1">
      <alignment horizontal="right" vertical="center"/>
    </xf>
    <xf numFmtId="0" fontId="18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1" fillId="0" borderId="21" xfId="0" applyFont="1" applyFill="1" applyBorder="1" applyAlignment="1" applyProtection="1">
      <alignment horizontal="left" vertical="center"/>
      <protection locked="0"/>
    </xf>
    <xf numFmtId="49" fontId="13" fillId="0" borderId="0" xfId="1" applyNumberFormat="1" applyFont="1" applyFill="1" applyAlignment="1" applyProtection="1">
      <alignment horizontal="left" vertical="center"/>
      <protection locked="0"/>
    </xf>
    <xf numFmtId="0" fontId="7" fillId="2" borderId="0" xfId="1" applyFont="1" applyFill="1" applyAlignment="1">
      <alignment vertical="center"/>
    </xf>
    <xf numFmtId="14" fontId="6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6" fillId="0" borderId="0" xfId="1" applyNumberFormat="1" applyFont="1" applyFill="1" applyAlignment="1" applyProtection="1">
      <alignment horizontal="center" vertical="center"/>
      <protection locked="0"/>
    </xf>
    <xf numFmtId="0" fontId="12" fillId="2" borderId="11" xfId="1" applyFont="1" applyFill="1" applyBorder="1" applyAlignment="1">
      <alignment vertical="center"/>
    </xf>
    <xf numFmtId="0" fontId="12" fillId="2" borderId="12" xfId="1" applyFont="1" applyFill="1" applyBorder="1" applyAlignment="1">
      <alignment vertical="center"/>
    </xf>
    <xf numFmtId="0" fontId="12" fillId="2" borderId="12" xfId="1" applyFont="1" applyFill="1" applyBorder="1" applyAlignment="1">
      <alignment horizontal="right" vertical="center"/>
    </xf>
    <xf numFmtId="164" fontId="12" fillId="2" borderId="12" xfId="1" applyNumberFormat="1" applyFont="1" applyFill="1" applyBorder="1" applyAlignment="1">
      <alignment horizontal="right" vertical="center"/>
    </xf>
    <xf numFmtId="0" fontId="12" fillId="2" borderId="13" xfId="1" applyFont="1" applyFill="1" applyBorder="1" applyAlignment="1">
      <alignment horizontal="centerContinuous" vertical="center"/>
    </xf>
    <xf numFmtId="0" fontId="12" fillId="2" borderId="14" xfId="1" applyFont="1" applyFill="1" applyBorder="1" applyAlignment="1">
      <alignment horizontal="centerContinuous" vertical="center"/>
    </xf>
    <xf numFmtId="0" fontId="12" fillId="2" borderId="15" xfId="1" applyFont="1" applyFill="1" applyBorder="1" applyAlignment="1">
      <alignment vertical="center"/>
    </xf>
    <xf numFmtId="0" fontId="12" fillId="2" borderId="7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vertical="center"/>
    </xf>
    <xf numFmtId="0" fontId="12" fillId="2" borderId="7" xfId="1" applyFont="1" applyFill="1" applyBorder="1" applyAlignment="1">
      <alignment horizontal="right" vertical="center"/>
    </xf>
    <xf numFmtId="164" fontId="12" fillId="2" borderId="7" xfId="1" applyNumberFormat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Continuous" vertical="center"/>
    </xf>
    <xf numFmtId="0" fontId="12" fillId="2" borderId="5" xfId="1" applyFont="1" applyFill="1" applyBorder="1" applyAlignment="1">
      <alignment horizontal="centerContinuous" vertical="center"/>
    </xf>
    <xf numFmtId="0" fontId="12" fillId="2" borderId="16" xfId="1" applyFont="1" applyFill="1" applyBorder="1" applyAlignment="1">
      <alignment horizontal="centerContinuous" vertical="center"/>
    </xf>
    <xf numFmtId="0" fontId="12" fillId="2" borderId="17" xfId="1" applyFont="1" applyFill="1" applyBorder="1" applyAlignment="1">
      <alignment vertical="center"/>
    </xf>
    <xf numFmtId="0" fontId="12" fillId="2" borderId="5" xfId="1" applyFont="1" applyFill="1" applyBorder="1" applyAlignment="1">
      <alignment horizontal="center" vertical="center"/>
    </xf>
    <xf numFmtId="0" fontId="12" fillId="2" borderId="5" xfId="1" applyNumberFormat="1" applyFont="1" applyFill="1" applyBorder="1" applyAlignment="1">
      <alignment horizontal="center" vertical="center"/>
    </xf>
    <xf numFmtId="164" fontId="12" fillId="2" borderId="5" xfId="1" applyNumberFormat="1" applyFont="1" applyFill="1" applyBorder="1" applyAlignment="1">
      <alignment horizontal="center" vertical="center"/>
    </xf>
    <xf numFmtId="0" fontId="19" fillId="2" borderId="5" xfId="1" applyFont="1" applyFill="1" applyBorder="1" applyAlignment="1">
      <alignment horizontal="center" vertical="center"/>
    </xf>
    <xf numFmtId="0" fontId="12" fillId="2" borderId="16" xfId="1" applyFont="1" applyFill="1" applyBorder="1" applyAlignment="1">
      <alignment horizontal="center" vertical="center"/>
    </xf>
    <xf numFmtId="0" fontId="9" fillId="2" borderId="18" xfId="1" applyFont="1" applyFill="1" applyBorder="1" applyAlignment="1">
      <alignment horizontal="center" vertical="center"/>
    </xf>
    <xf numFmtId="0" fontId="9" fillId="2" borderId="9" xfId="1" applyFont="1" applyFill="1" applyBorder="1" applyAlignment="1">
      <alignment horizontal="center" vertical="center"/>
    </xf>
    <xf numFmtId="1" fontId="9" fillId="2" borderId="9" xfId="1" applyNumberFormat="1" applyFont="1" applyFill="1" applyBorder="1" applyAlignment="1">
      <alignment horizontal="center" vertical="center"/>
    </xf>
    <xf numFmtId="1" fontId="9" fillId="2" borderId="10" xfId="1" applyNumberFormat="1" applyFont="1" applyFill="1" applyBorder="1" applyAlignment="1">
      <alignment horizontal="center" vertical="center"/>
    </xf>
    <xf numFmtId="0" fontId="0" fillId="4" borderId="23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24" xfId="0" applyFill="1" applyBorder="1" applyAlignment="1">
      <alignment vertical="center"/>
    </xf>
    <xf numFmtId="49" fontId="15" fillId="0" borderId="25" xfId="2" applyNumberFormat="1" applyFont="1" applyBorder="1" applyAlignment="1" applyProtection="1">
      <alignment horizontal="left" vertical="center"/>
      <protection locked="0"/>
    </xf>
    <xf numFmtId="49" fontId="15" fillId="0" borderId="19" xfId="2" applyNumberFormat="1" applyFont="1" applyBorder="1" applyAlignment="1" applyProtection="1">
      <alignment horizontal="left" vertical="center"/>
      <protection locked="0"/>
    </xf>
    <xf numFmtId="4" fontId="16" fillId="0" borderId="4" xfId="2" applyNumberFormat="1" applyFont="1" applyBorder="1" applyAlignment="1" applyProtection="1">
      <alignment horizontal="center" vertical="center"/>
      <protection locked="0"/>
    </xf>
    <xf numFmtId="4" fontId="16" fillId="0" borderId="19" xfId="2" applyNumberFormat="1" applyFont="1" applyBorder="1" applyAlignment="1" applyProtection="1">
      <alignment vertical="center"/>
      <protection locked="0"/>
    </xf>
    <xf numFmtId="4" fontId="16" fillId="0" borderId="4" xfId="2" applyNumberFormat="1" applyFont="1" applyBorder="1" applyAlignment="1" applyProtection="1">
      <alignment vertical="center"/>
      <protection locked="0"/>
    </xf>
    <xf numFmtId="4" fontId="16" fillId="2" borderId="19" xfId="2" applyNumberFormat="1" applyFont="1" applyFill="1" applyBorder="1" applyAlignment="1">
      <alignment vertical="center"/>
    </xf>
    <xf numFmtId="4" fontId="16" fillId="2" borderId="26" xfId="2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2" fillId="0" borderId="22" xfId="0" applyNumberFormat="1" applyFont="1" applyFill="1" applyBorder="1" applyAlignment="1" applyProtection="1">
      <alignment horizontal="center" vertical="center" wrapText="1"/>
    </xf>
    <xf numFmtId="0" fontId="22" fillId="0" borderId="22" xfId="0" applyNumberFormat="1" applyFont="1" applyFill="1" applyBorder="1" applyAlignment="1" applyProtection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0" xfId="0" applyBorder="1" applyAlignment="1">
      <alignment vertical="center"/>
    </xf>
    <xf numFmtId="0" fontId="23" fillId="2" borderId="17" xfId="1" applyFont="1" applyFill="1" applyBorder="1" applyAlignment="1" applyProtection="1">
      <alignment horizontal="center" vertical="center"/>
      <protection locked="0"/>
    </xf>
    <xf numFmtId="0" fontId="23" fillId="2" borderId="3" xfId="1" applyFont="1" applyFill="1" applyBorder="1" applyAlignment="1" applyProtection="1">
      <alignment horizontal="center" vertical="center"/>
      <protection locked="0"/>
    </xf>
    <xf numFmtId="49" fontId="23" fillId="2" borderId="6" xfId="1" applyNumberFormat="1" applyFont="1" applyFill="1" applyBorder="1" applyAlignment="1" applyProtection="1">
      <alignment vertical="center"/>
      <protection locked="0"/>
    </xf>
    <xf numFmtId="4" fontId="23" fillId="2" borderId="3" xfId="1" applyNumberFormat="1" applyFont="1" applyFill="1" applyBorder="1" applyAlignment="1" applyProtection="1">
      <alignment horizontal="center" vertical="center"/>
      <protection locked="0"/>
    </xf>
    <xf numFmtId="4" fontId="23" fillId="2" borderId="6" xfId="1" applyNumberFormat="1" applyFont="1" applyFill="1" applyBorder="1" applyAlignment="1" applyProtection="1">
      <alignment horizontal="right" vertical="center"/>
      <protection locked="0"/>
    </xf>
    <xf numFmtId="4" fontId="23" fillId="2" borderId="3" xfId="1" applyNumberFormat="1" applyFont="1" applyFill="1" applyBorder="1" applyAlignment="1" applyProtection="1">
      <alignment horizontal="right" vertical="center"/>
      <protection locked="0"/>
    </xf>
    <xf numFmtId="4" fontId="23" fillId="2" borderId="6" xfId="1" applyNumberFormat="1" applyFont="1" applyFill="1" applyBorder="1" applyAlignment="1" applyProtection="1">
      <alignment vertical="center"/>
      <protection locked="0"/>
    </xf>
    <xf numFmtId="4" fontId="23" fillId="2" borderId="3" xfId="1" applyNumberFormat="1" applyFont="1" applyFill="1" applyBorder="1" applyAlignment="1" applyProtection="1">
      <alignment vertical="center"/>
      <protection locked="0"/>
    </xf>
    <xf numFmtId="4" fontId="23" fillId="2" borderId="28" xfId="1" applyNumberFormat="1" applyFont="1" applyFill="1" applyBorder="1" applyAlignment="1" applyProtection="1">
      <alignment vertical="center"/>
      <protection locked="0"/>
    </xf>
    <xf numFmtId="49" fontId="15" fillId="0" borderId="25" xfId="2" applyNumberFormat="1" applyFont="1" applyBorder="1" applyAlignment="1" applyProtection="1">
      <alignment horizontal="center" vertical="center"/>
      <protection locked="0"/>
    </xf>
    <xf numFmtId="0" fontId="24" fillId="0" borderId="20" xfId="0" applyFont="1" applyBorder="1" applyAlignment="1">
      <alignment vertical="center"/>
    </xf>
    <xf numFmtId="0" fontId="23" fillId="2" borderId="3" xfId="1" applyFont="1" applyFill="1" applyBorder="1" applyAlignment="1" applyProtection="1">
      <alignment vertical="center"/>
      <protection locked="0"/>
    </xf>
    <xf numFmtId="0" fontId="23" fillId="2" borderId="18" xfId="1" applyFont="1" applyFill="1" applyBorder="1" applyAlignment="1" applyProtection="1">
      <alignment horizontal="center" vertical="center"/>
      <protection locked="0"/>
    </xf>
    <xf numFmtId="0" fontId="23" fillId="2" borderId="29" xfId="1" applyFont="1" applyFill="1" applyBorder="1" applyAlignment="1" applyProtection="1">
      <alignment vertical="center"/>
      <protection locked="0"/>
    </xf>
    <xf numFmtId="49" fontId="23" fillId="2" borderId="30" xfId="1" applyNumberFormat="1" applyFont="1" applyFill="1" applyBorder="1" applyAlignment="1" applyProtection="1">
      <alignment vertical="center"/>
      <protection locked="0"/>
    </xf>
    <xf numFmtId="4" fontId="23" fillId="2" borderId="29" xfId="1" applyNumberFormat="1" applyFont="1" applyFill="1" applyBorder="1" applyAlignment="1" applyProtection="1">
      <alignment horizontal="center" vertical="center"/>
      <protection locked="0"/>
    </xf>
    <xf numFmtId="4" fontId="23" fillId="2" borderId="30" xfId="1" applyNumberFormat="1" applyFont="1" applyFill="1" applyBorder="1" applyAlignment="1" applyProtection="1">
      <alignment horizontal="right" vertical="center"/>
      <protection locked="0"/>
    </xf>
    <xf numFmtId="4" fontId="23" fillId="2" borderId="29" xfId="1" applyNumberFormat="1" applyFont="1" applyFill="1" applyBorder="1" applyAlignment="1" applyProtection="1">
      <alignment horizontal="right" vertical="center"/>
      <protection locked="0"/>
    </xf>
    <xf numFmtId="4" fontId="23" fillId="2" borderId="30" xfId="1" applyNumberFormat="1" applyFont="1" applyFill="1" applyBorder="1" applyAlignment="1" applyProtection="1">
      <alignment vertical="center"/>
      <protection locked="0"/>
    </xf>
    <xf numFmtId="4" fontId="23" fillId="2" borderId="29" xfId="1" applyNumberFormat="1" applyFont="1" applyFill="1" applyBorder="1" applyAlignment="1" applyProtection="1">
      <alignment vertical="center"/>
      <protection locked="0"/>
    </xf>
    <xf numFmtId="4" fontId="23" fillId="2" borderId="31" xfId="1" applyNumberFormat="1" applyFont="1" applyFill="1" applyBorder="1" applyAlignment="1" applyProtection="1">
      <alignment vertical="center"/>
      <protection locked="0"/>
    </xf>
    <xf numFmtId="1" fontId="24" fillId="0" borderId="20" xfId="0" applyNumberFormat="1" applyFont="1" applyBorder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vertical="center"/>
    </xf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right" vertical="center"/>
    </xf>
    <xf numFmtId="4" fontId="25" fillId="2" borderId="20" xfId="2" applyNumberFormat="1" applyFont="1" applyFill="1" applyBorder="1" applyAlignment="1">
      <alignment vertical="center"/>
    </xf>
    <xf numFmtId="4" fontId="22" fillId="0" borderId="0" xfId="1" applyNumberFormat="1" applyFont="1" applyFill="1" applyBorder="1" applyAlignment="1" applyProtection="1">
      <alignment vertical="center"/>
      <protection locked="0"/>
    </xf>
    <xf numFmtId="0" fontId="23" fillId="0" borderId="15" xfId="1" applyFont="1" applyFill="1" applyBorder="1" applyAlignment="1" applyProtection="1">
      <alignment horizontal="center" vertical="center"/>
      <protection locked="0"/>
    </xf>
    <xf numFmtId="0" fontId="23" fillId="0" borderId="0" xfId="1" applyFont="1" applyFill="1" applyBorder="1" applyAlignment="1" applyProtection="1">
      <alignment horizontal="center" vertical="center"/>
      <protection locked="0"/>
    </xf>
    <xf numFmtId="49" fontId="23" fillId="0" borderId="20" xfId="1" applyNumberFormat="1" applyFont="1" applyFill="1" applyBorder="1" applyAlignment="1" applyProtection="1">
      <alignment vertical="center"/>
      <protection locked="0"/>
    </xf>
    <xf numFmtId="4" fontId="23" fillId="0" borderId="0" xfId="1" applyNumberFormat="1" applyFont="1" applyFill="1" applyBorder="1" applyAlignment="1" applyProtection="1">
      <alignment horizontal="center" vertical="center"/>
      <protection locked="0"/>
    </xf>
    <xf numFmtId="4" fontId="23" fillId="0" borderId="20" xfId="1" applyNumberFormat="1" applyFont="1" applyFill="1" applyBorder="1" applyAlignment="1" applyProtection="1">
      <alignment horizontal="right" vertical="center"/>
      <protection locked="0"/>
    </xf>
    <xf numFmtId="4" fontId="23" fillId="0" borderId="0" xfId="1" applyNumberFormat="1" applyFont="1" applyFill="1" applyBorder="1" applyAlignment="1" applyProtection="1">
      <alignment horizontal="right" vertical="center"/>
      <protection locked="0"/>
    </xf>
    <xf numFmtId="4" fontId="23" fillId="0" borderId="0" xfId="1" applyNumberFormat="1" applyFont="1" applyFill="1" applyBorder="1" applyAlignment="1" applyProtection="1">
      <alignment vertical="center"/>
      <protection locked="0"/>
    </xf>
    <xf numFmtId="0" fontId="0" fillId="0" borderId="0" xfId="0" applyFill="1" applyAlignment="1">
      <alignment vertical="center"/>
    </xf>
    <xf numFmtId="4" fontId="1" fillId="0" borderId="0" xfId="1" applyNumberFormat="1" applyFont="1" applyFill="1" applyBorder="1" applyAlignment="1" applyProtection="1">
      <alignment horizontal="center" vertical="center"/>
      <protection locked="0"/>
    </xf>
    <xf numFmtId="4" fontId="1" fillId="0" borderId="20" xfId="1" applyNumberFormat="1" applyFont="1" applyFill="1" applyBorder="1" applyAlignment="1" applyProtection="1">
      <alignment horizontal="right" vertical="center"/>
      <protection locked="0"/>
    </xf>
    <xf numFmtId="4" fontId="1" fillId="0" borderId="0" xfId="1" applyNumberFormat="1" applyFont="1" applyFill="1" applyBorder="1" applyAlignment="1" applyProtection="1">
      <alignment horizontal="right" vertical="center"/>
      <protection locked="0"/>
    </xf>
    <xf numFmtId="4" fontId="1" fillId="0" borderId="0" xfId="1" applyNumberFormat="1" applyFont="1" applyFill="1" applyBorder="1" applyAlignment="1" applyProtection="1">
      <alignment vertical="center"/>
      <protection locked="0"/>
    </xf>
    <xf numFmtId="49" fontId="22" fillId="0" borderId="15" xfId="2" applyNumberFormat="1" applyFont="1" applyBorder="1" applyAlignment="1" applyProtection="1">
      <alignment horizontal="center" vertical="center"/>
      <protection locked="0"/>
    </xf>
    <xf numFmtId="0" fontId="7" fillId="0" borderId="15" xfId="1" applyFont="1" applyFill="1" applyBorder="1" applyAlignment="1" applyProtection="1">
      <alignment horizontal="center" vertical="center"/>
      <protection locked="0"/>
    </xf>
    <xf numFmtId="0" fontId="27" fillId="0" borderId="22" xfId="0" applyNumberFormat="1" applyFont="1" applyFill="1" applyBorder="1" applyAlignment="1" applyProtection="1">
      <alignment horizontal="left" vertical="center" wrapText="1"/>
    </xf>
    <xf numFmtId="4" fontId="22" fillId="0" borderId="20" xfId="2" applyNumberFormat="1" applyFont="1" applyBorder="1" applyAlignment="1" applyProtection="1">
      <alignment vertical="center"/>
      <protection locked="0"/>
    </xf>
    <xf numFmtId="4" fontId="22" fillId="0" borderId="0" xfId="2" applyNumberFormat="1" applyFont="1" applyBorder="1" applyAlignment="1" applyProtection="1">
      <alignment vertical="center"/>
      <protection locked="0"/>
    </xf>
    <xf numFmtId="4" fontId="22" fillId="2" borderId="20" xfId="2" applyNumberFormat="1" applyFont="1" applyFill="1" applyBorder="1" applyAlignment="1">
      <alignment vertical="center"/>
    </xf>
    <xf numFmtId="4" fontId="29" fillId="2" borderId="20" xfId="0" applyNumberFormat="1" applyFont="1" applyFill="1" applyBorder="1" applyAlignment="1">
      <alignment vertical="center"/>
    </xf>
    <xf numFmtId="0" fontId="30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4" fontId="32" fillId="0" borderId="0" xfId="0" applyNumberFormat="1" applyFont="1" applyAlignment="1">
      <alignment vertical="center"/>
    </xf>
    <xf numFmtId="0" fontId="31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3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4" fontId="29" fillId="2" borderId="27" xfId="0" applyNumberFormat="1" applyFont="1" applyFill="1" applyBorder="1" applyAlignment="1">
      <alignment vertical="center"/>
    </xf>
    <xf numFmtId="4" fontId="24" fillId="0" borderId="20" xfId="0" applyNumberFormat="1" applyFont="1" applyFill="1" applyBorder="1" applyAlignment="1">
      <alignment vertical="center"/>
    </xf>
    <xf numFmtId="0" fontId="20" fillId="0" borderId="1" xfId="2" applyFont="1" applyFill="1" applyBorder="1" applyAlignment="1" applyProtection="1">
      <alignment horizontal="center" vertical="center"/>
      <protection locked="0"/>
    </xf>
    <xf numFmtId="0" fontId="20" fillId="0" borderId="2" xfId="2" applyFont="1" applyFill="1" applyBorder="1" applyAlignment="1" applyProtection="1">
      <alignment horizontal="center" vertical="center"/>
      <protection locked="0"/>
    </xf>
  </cellXfs>
  <cellStyles count="18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22" xfId="16"/>
    <cellStyle name="normální 28" xfId="17"/>
    <cellStyle name="normální 3" xfId="2"/>
    <cellStyle name="normální 57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zoomScaleSheetLayoutView="100" workbookViewId="0">
      <selection activeCell="M18" sqref="M18"/>
    </sheetView>
  </sheetViews>
  <sheetFormatPr defaultRowHeight="15" x14ac:dyDescent="0.25"/>
  <cols>
    <col min="1" max="1" width="5.140625" style="32" customWidth="1"/>
    <col min="2" max="2" width="15.42578125" style="32" customWidth="1"/>
    <col min="3" max="3" width="48.5703125" style="32" customWidth="1"/>
    <col min="4" max="4" width="9.140625" style="32"/>
    <col min="5" max="5" width="9.85546875" style="32" bestFit="1" customWidth="1"/>
    <col min="6" max="6" width="9.140625" style="32"/>
    <col min="7" max="7" width="12.7109375" style="32" customWidth="1"/>
    <col min="8" max="8" width="11.7109375" style="32" customWidth="1"/>
    <col min="9" max="9" width="12.42578125" style="32" customWidth="1"/>
    <col min="10" max="10" width="11" style="32" customWidth="1"/>
    <col min="11" max="11" width="21.42578125" style="32" customWidth="1"/>
    <col min="12" max="12" width="9.140625" style="32"/>
    <col min="13" max="13" width="9.140625" style="139"/>
    <col min="14" max="14" width="9.140625" style="144"/>
    <col min="15" max="16384" width="9.140625" style="32"/>
  </cols>
  <sheetData>
    <row r="1" spans="1:14" ht="20.25" thickTop="1" thickBot="1" x14ac:dyDescent="0.3">
      <c r="A1" s="26" t="s">
        <v>9</v>
      </c>
      <c r="B1" s="27"/>
      <c r="C1" s="27"/>
      <c r="D1" s="28"/>
      <c r="E1" s="29"/>
      <c r="F1" s="29"/>
      <c r="G1" s="29"/>
      <c r="H1" s="30" t="s">
        <v>10</v>
      </c>
      <c r="I1" s="149" t="s">
        <v>0</v>
      </c>
      <c r="J1" s="150"/>
      <c r="K1" s="31">
        <f>SUM(I11:I470,K11:K470)/2</f>
        <v>0</v>
      </c>
    </row>
    <row r="2" spans="1:14" ht="16.5" thickTop="1" thickBot="1" x14ac:dyDescent="0.3">
      <c r="A2" s="33" t="s">
        <v>76</v>
      </c>
      <c r="B2" s="33"/>
      <c r="C2" s="34"/>
      <c r="D2" s="35"/>
      <c r="E2" s="36"/>
      <c r="F2" s="37"/>
      <c r="G2" s="35"/>
      <c r="H2" s="35"/>
      <c r="I2" s="35"/>
      <c r="J2" s="36"/>
      <c r="K2" s="38" t="s">
        <v>34</v>
      </c>
    </row>
    <row r="3" spans="1:14" x14ac:dyDescent="0.25">
      <c r="A3" s="39" t="s">
        <v>1</v>
      </c>
      <c r="B3" s="27"/>
      <c r="C3" s="40" t="s">
        <v>2</v>
      </c>
      <c r="D3" s="41"/>
      <c r="E3" s="42"/>
      <c r="F3" s="43"/>
      <c r="G3" s="41"/>
      <c r="H3" s="41"/>
      <c r="I3" s="27" t="s">
        <v>11</v>
      </c>
      <c r="J3" s="44" t="s">
        <v>27</v>
      </c>
      <c r="K3" s="42"/>
    </row>
    <row r="4" spans="1:14" x14ac:dyDescent="0.25">
      <c r="A4" s="39" t="s">
        <v>4</v>
      </c>
      <c r="B4" s="27"/>
      <c r="C4" s="45" t="s">
        <v>35</v>
      </c>
      <c r="D4" s="41"/>
      <c r="E4" s="42"/>
      <c r="F4" s="43"/>
      <c r="G4" s="41"/>
      <c r="H4" s="41"/>
      <c r="I4" s="39" t="s">
        <v>12</v>
      </c>
      <c r="J4" s="46" t="s">
        <v>36</v>
      </c>
      <c r="K4" s="42"/>
    </row>
    <row r="5" spans="1:14" ht="15.75" thickBot="1" x14ac:dyDescent="0.3">
      <c r="A5" s="47" t="s">
        <v>3</v>
      </c>
      <c r="B5" s="39"/>
      <c r="C5" s="48" t="s">
        <v>27</v>
      </c>
      <c r="D5" s="41"/>
      <c r="E5" s="42"/>
      <c r="F5" s="43"/>
      <c r="G5" s="41"/>
      <c r="H5" s="41"/>
      <c r="I5" s="27" t="s">
        <v>13</v>
      </c>
      <c r="J5" s="49"/>
      <c r="K5" s="50" t="s">
        <v>27</v>
      </c>
    </row>
    <row r="6" spans="1:14" x14ac:dyDescent="0.25">
      <c r="A6" s="51" t="s">
        <v>14</v>
      </c>
      <c r="B6" s="52"/>
      <c r="C6" s="52"/>
      <c r="D6" s="52"/>
      <c r="E6" s="53"/>
      <c r="F6" s="54"/>
      <c r="G6" s="52"/>
      <c r="H6" s="55" t="s">
        <v>15</v>
      </c>
      <c r="I6" s="55"/>
      <c r="J6" s="55"/>
      <c r="K6" s="56"/>
    </row>
    <row r="7" spans="1:14" x14ac:dyDescent="0.25">
      <c r="A7" s="57" t="s">
        <v>7</v>
      </c>
      <c r="B7" s="58" t="s">
        <v>16</v>
      </c>
      <c r="C7" s="59"/>
      <c r="D7" s="58" t="s">
        <v>17</v>
      </c>
      <c r="E7" s="60"/>
      <c r="F7" s="61" t="s">
        <v>18</v>
      </c>
      <c r="G7" s="58" t="s">
        <v>19</v>
      </c>
      <c r="H7" s="62" t="s">
        <v>20</v>
      </c>
      <c r="I7" s="63"/>
      <c r="J7" s="62" t="s">
        <v>21</v>
      </c>
      <c r="K7" s="64"/>
    </row>
    <row r="8" spans="1:14" x14ac:dyDescent="0.25">
      <c r="A8" s="65" t="s">
        <v>22</v>
      </c>
      <c r="B8" s="66" t="s">
        <v>23</v>
      </c>
      <c r="C8" s="66" t="s">
        <v>24</v>
      </c>
      <c r="D8" s="66" t="s">
        <v>25</v>
      </c>
      <c r="E8" s="67" t="s">
        <v>5</v>
      </c>
      <c r="F8" s="68" t="s">
        <v>26</v>
      </c>
      <c r="G8" s="66" t="s">
        <v>26</v>
      </c>
      <c r="H8" s="69" t="s">
        <v>18</v>
      </c>
      <c r="I8" s="66" t="s">
        <v>6</v>
      </c>
      <c r="J8" s="69" t="s">
        <v>18</v>
      </c>
      <c r="K8" s="70" t="s">
        <v>6</v>
      </c>
    </row>
    <row r="9" spans="1:14" ht="15.75" thickBot="1" x14ac:dyDescent="0.3">
      <c r="A9" s="71"/>
      <c r="B9" s="72">
        <v>1</v>
      </c>
      <c r="C9" s="72">
        <v>2</v>
      </c>
      <c r="D9" s="72">
        <v>3</v>
      </c>
      <c r="E9" s="72">
        <v>4</v>
      </c>
      <c r="F9" s="73">
        <v>5</v>
      </c>
      <c r="G9" s="72">
        <v>6</v>
      </c>
      <c r="H9" s="72">
        <v>7</v>
      </c>
      <c r="I9" s="72">
        <v>8</v>
      </c>
      <c r="J9" s="73">
        <v>9</v>
      </c>
      <c r="K9" s="74">
        <v>10</v>
      </c>
    </row>
    <row r="10" spans="1:14" x14ac:dyDescent="0.25">
      <c r="A10" s="75"/>
      <c r="B10" s="76"/>
      <c r="C10" s="76"/>
      <c r="D10" s="76"/>
      <c r="E10" s="76"/>
      <c r="F10" s="76"/>
      <c r="G10" s="76"/>
      <c r="H10" s="76"/>
      <c r="I10" s="76"/>
      <c r="J10" s="76"/>
      <c r="K10" s="77"/>
    </row>
    <row r="11" spans="1:14" x14ac:dyDescent="0.25">
      <c r="A11" s="78" t="s">
        <v>28</v>
      </c>
      <c r="B11" s="25">
        <v>1</v>
      </c>
      <c r="C11" s="79" t="s">
        <v>8</v>
      </c>
      <c r="D11" s="80"/>
      <c r="E11" s="81"/>
      <c r="F11" s="82"/>
      <c r="G11" s="83"/>
      <c r="H11" s="82"/>
      <c r="I11" s="83"/>
      <c r="J11" s="82"/>
      <c r="K11" s="84"/>
    </row>
    <row r="12" spans="1:14" s="114" customFormat="1" ht="35.25" x14ac:dyDescent="0.25">
      <c r="A12" s="112">
        <v>1</v>
      </c>
      <c r="B12" s="86" t="s">
        <v>60</v>
      </c>
      <c r="C12" s="87" t="s">
        <v>84</v>
      </c>
      <c r="D12" s="113" t="s">
        <v>37</v>
      </c>
      <c r="E12" s="17">
        <v>6317</v>
      </c>
      <c r="G12" s="19"/>
      <c r="I12" s="19"/>
      <c r="K12" s="20">
        <f t="shared" ref="K12" si="0">E12*J12</f>
        <v>0</v>
      </c>
      <c r="M12" s="140"/>
      <c r="N12" s="140"/>
    </row>
    <row r="13" spans="1:14" s="85" customFormat="1" ht="24" x14ac:dyDescent="0.25">
      <c r="A13" s="131" t="s">
        <v>63</v>
      </c>
      <c r="B13" s="11" t="s">
        <v>51</v>
      </c>
      <c r="C13" s="12" t="s">
        <v>80</v>
      </c>
      <c r="D13" s="13" t="s">
        <v>37</v>
      </c>
      <c r="E13" s="17">
        <v>1150</v>
      </c>
      <c r="F13" s="18"/>
      <c r="G13" s="19"/>
      <c r="H13" s="18"/>
      <c r="I13" s="19"/>
      <c r="J13" s="18"/>
      <c r="K13" s="20">
        <f>E13*J13</f>
        <v>0</v>
      </c>
      <c r="M13" s="139" t="s">
        <v>52</v>
      </c>
      <c r="N13" s="143" t="s">
        <v>55</v>
      </c>
    </row>
    <row r="14" spans="1:14" s="85" customFormat="1" ht="24" x14ac:dyDescent="0.25">
      <c r="A14" s="112">
        <v>3</v>
      </c>
      <c r="B14" s="86" t="s">
        <v>70</v>
      </c>
      <c r="C14" s="87" t="s">
        <v>85</v>
      </c>
      <c r="D14" s="13" t="s">
        <v>37</v>
      </c>
      <c r="E14" s="17">
        <v>15</v>
      </c>
      <c r="F14" s="18"/>
      <c r="G14" s="19"/>
      <c r="H14" s="18"/>
      <c r="I14" s="19"/>
      <c r="J14" s="18"/>
      <c r="K14" s="20">
        <f>E14*J14</f>
        <v>0</v>
      </c>
      <c r="M14" s="139"/>
      <c r="N14" s="143"/>
    </row>
    <row r="15" spans="1:14" s="114" customFormat="1" ht="15.75" customHeight="1" x14ac:dyDescent="0.25">
      <c r="A15" s="131" t="s">
        <v>72</v>
      </c>
      <c r="B15" s="86" t="s">
        <v>61</v>
      </c>
      <c r="C15" s="87" t="s">
        <v>62</v>
      </c>
      <c r="D15" s="115" t="s">
        <v>49</v>
      </c>
      <c r="E15" s="1">
        <v>11947.2</v>
      </c>
      <c r="F15" s="116"/>
      <c r="G15" s="117"/>
      <c r="H15" s="118"/>
      <c r="I15" s="117"/>
      <c r="J15" s="116"/>
      <c r="K15" s="20">
        <f t="shared" ref="K15" si="1">E15*J15</f>
        <v>0</v>
      </c>
      <c r="M15" s="140"/>
      <c r="N15" s="140"/>
    </row>
    <row r="16" spans="1:14" s="85" customFormat="1" ht="24" x14ac:dyDescent="0.25">
      <c r="A16" s="112">
        <v>5</v>
      </c>
      <c r="B16" s="3" t="s">
        <v>38</v>
      </c>
      <c r="C16" s="4" t="s">
        <v>39</v>
      </c>
      <c r="D16" s="21" t="s">
        <v>37</v>
      </c>
      <c r="E16" s="1">
        <v>7482</v>
      </c>
      <c r="F16" s="18"/>
      <c r="G16" s="19"/>
      <c r="H16" s="18"/>
      <c r="I16" s="19"/>
      <c r="J16" s="18"/>
      <c r="K16" s="20">
        <f>E16*J16</f>
        <v>0</v>
      </c>
      <c r="M16" s="139" t="s">
        <v>57</v>
      </c>
      <c r="N16" s="143"/>
    </row>
    <row r="17" spans="1:14" s="85" customFormat="1" ht="24" x14ac:dyDescent="0.25">
      <c r="A17" s="112">
        <v>6</v>
      </c>
      <c r="B17" s="86" t="s">
        <v>81</v>
      </c>
      <c r="C17" s="87" t="s">
        <v>82</v>
      </c>
      <c r="D17" s="21" t="s">
        <v>37</v>
      </c>
      <c r="E17" s="1">
        <f>E16*30</f>
        <v>224460</v>
      </c>
      <c r="F17" s="18"/>
      <c r="G17" s="19"/>
      <c r="H17" s="18"/>
      <c r="I17" s="19"/>
      <c r="J17" s="18"/>
      <c r="K17" s="20">
        <f>E17*J17</f>
        <v>0</v>
      </c>
      <c r="M17" s="139"/>
      <c r="N17" s="143"/>
    </row>
    <row r="18" spans="1:14" s="85" customFormat="1" ht="12" x14ac:dyDescent="0.25">
      <c r="A18" s="131" t="s">
        <v>73</v>
      </c>
      <c r="B18" s="86" t="s">
        <v>40</v>
      </c>
      <c r="C18" s="87" t="s">
        <v>41</v>
      </c>
      <c r="D18" s="21" t="s">
        <v>37</v>
      </c>
      <c r="E18" s="1">
        <v>7482</v>
      </c>
      <c r="F18" s="18"/>
      <c r="G18" s="19"/>
      <c r="H18" s="18"/>
      <c r="I18" s="19"/>
      <c r="J18" s="18"/>
      <c r="K18" s="20">
        <f>E18*J18</f>
        <v>0</v>
      </c>
      <c r="M18" s="139" t="s">
        <v>64</v>
      </c>
      <c r="N18" s="143"/>
    </row>
    <row r="19" spans="1:14" s="85" customFormat="1" ht="12" x14ac:dyDescent="0.25">
      <c r="A19" s="112">
        <v>8</v>
      </c>
      <c r="B19" s="5">
        <v>171201201</v>
      </c>
      <c r="C19" s="6" t="s">
        <v>42</v>
      </c>
      <c r="D19" s="21" t="s">
        <v>37</v>
      </c>
      <c r="E19" s="1">
        <v>7482</v>
      </c>
      <c r="F19" s="17"/>
      <c r="G19" s="19"/>
      <c r="H19" s="17"/>
      <c r="I19" s="19"/>
      <c r="J19" s="18"/>
      <c r="K19" s="20">
        <f>E19*J19</f>
        <v>0</v>
      </c>
      <c r="M19" s="139"/>
      <c r="N19" s="143"/>
    </row>
    <row r="20" spans="1:14" s="85" customFormat="1" ht="12" x14ac:dyDescent="0.25">
      <c r="A20" s="112">
        <v>9</v>
      </c>
      <c r="B20" s="86" t="s">
        <v>65</v>
      </c>
      <c r="C20" s="133" t="s">
        <v>66</v>
      </c>
      <c r="D20" s="21" t="s">
        <v>45</v>
      </c>
      <c r="E20" s="1">
        <v>4292</v>
      </c>
      <c r="F20" s="18"/>
      <c r="G20" s="19"/>
      <c r="H20" s="18"/>
      <c r="I20" s="19"/>
      <c r="J20" s="18"/>
      <c r="K20" s="20">
        <f>E20*J20</f>
        <v>0</v>
      </c>
      <c r="M20" s="139"/>
      <c r="N20" s="143"/>
    </row>
    <row r="21" spans="1:14" x14ac:dyDescent="0.25">
      <c r="A21" s="88"/>
      <c r="B21" s="9"/>
      <c r="C21" s="89"/>
      <c r="D21" s="90"/>
      <c r="E21" s="7"/>
      <c r="F21" s="10"/>
      <c r="G21" s="2"/>
      <c r="H21" s="10"/>
      <c r="I21" s="2"/>
      <c r="J21" s="10"/>
      <c r="K21" s="8"/>
    </row>
    <row r="22" spans="1:14" x14ac:dyDescent="0.25">
      <c r="A22" s="91"/>
      <c r="B22" s="92" t="s">
        <v>29</v>
      </c>
      <c r="C22" s="93" t="str">
        <f>C11</f>
        <v xml:space="preserve">Zemní práce </v>
      </c>
      <c r="D22" s="94"/>
      <c r="E22" s="95"/>
      <c r="F22" s="96"/>
      <c r="G22" s="97"/>
      <c r="H22" s="98"/>
      <c r="I22" s="97"/>
      <c r="J22" s="96"/>
      <c r="K22" s="99">
        <f>SUM(K12:K21)</f>
        <v>0</v>
      </c>
    </row>
    <row r="23" spans="1:14" s="126" customFormat="1" x14ac:dyDescent="0.25">
      <c r="A23" s="119"/>
      <c r="B23" s="120">
        <v>3</v>
      </c>
      <c r="C23" s="121" t="s">
        <v>68</v>
      </c>
      <c r="D23" s="122"/>
      <c r="E23" s="123"/>
      <c r="F23" s="124"/>
      <c r="G23" s="19"/>
      <c r="H23" s="125"/>
      <c r="I23" s="19"/>
      <c r="J23" s="124"/>
      <c r="K23" s="20"/>
      <c r="M23" s="141"/>
      <c r="N23" s="145"/>
    </row>
    <row r="24" spans="1:14" s="126" customFormat="1" ht="24" x14ac:dyDescent="0.25">
      <c r="A24" s="132">
        <v>10</v>
      </c>
      <c r="B24" s="86" t="s">
        <v>67</v>
      </c>
      <c r="C24" s="87" t="s">
        <v>69</v>
      </c>
      <c r="D24" s="127" t="s">
        <v>37</v>
      </c>
      <c r="E24" s="128">
        <v>32</v>
      </c>
      <c r="F24" s="129"/>
      <c r="G24" s="19"/>
      <c r="H24" s="130"/>
      <c r="I24" s="19"/>
      <c r="J24" s="129"/>
      <c r="K24" s="20">
        <f>E24*J24</f>
        <v>0</v>
      </c>
      <c r="M24" s="141"/>
      <c r="N24" s="145"/>
    </row>
    <row r="25" spans="1:14" s="126" customFormat="1" x14ac:dyDescent="0.25">
      <c r="A25" s="119"/>
      <c r="B25" s="120"/>
      <c r="C25" s="121"/>
      <c r="D25" s="122"/>
      <c r="E25" s="123"/>
      <c r="F25" s="124"/>
      <c r="G25" s="19"/>
      <c r="H25" s="125"/>
      <c r="I25" s="19"/>
      <c r="J25" s="124"/>
      <c r="K25" s="20"/>
      <c r="M25" s="141"/>
      <c r="N25" s="145"/>
    </row>
    <row r="26" spans="1:14" s="138" customFormat="1" ht="12.75" x14ac:dyDescent="0.25">
      <c r="A26" s="137"/>
      <c r="B26" s="92" t="s">
        <v>74</v>
      </c>
      <c r="C26" s="137" t="s">
        <v>75</v>
      </c>
      <c r="D26" s="137"/>
      <c r="E26" s="137"/>
      <c r="F26" s="137"/>
      <c r="G26" s="137"/>
      <c r="H26" s="137"/>
      <c r="I26" s="137"/>
      <c r="J26" s="137"/>
      <c r="K26" s="147">
        <f>SUM(K24:K25)</f>
        <v>0</v>
      </c>
      <c r="M26" s="142"/>
      <c r="N26" s="146"/>
    </row>
    <row r="27" spans="1:14" x14ac:dyDescent="0.25">
      <c r="A27" s="100" t="s">
        <v>28</v>
      </c>
      <c r="B27" s="25" t="s">
        <v>31</v>
      </c>
      <c r="C27" s="79" t="s">
        <v>32</v>
      </c>
      <c r="D27" s="82"/>
      <c r="E27" s="81"/>
      <c r="F27" s="82"/>
      <c r="G27" s="83"/>
      <c r="H27" s="82"/>
      <c r="I27" s="83"/>
      <c r="J27" s="82"/>
      <c r="K27" s="84"/>
    </row>
    <row r="28" spans="1:14" s="85" customFormat="1" ht="23.25" x14ac:dyDescent="0.25">
      <c r="A28" s="24">
        <v>11</v>
      </c>
      <c r="B28" s="86" t="s">
        <v>71</v>
      </c>
      <c r="C28" s="87" t="s">
        <v>83</v>
      </c>
      <c r="D28" s="16" t="s">
        <v>45</v>
      </c>
      <c r="E28" s="134">
        <v>60</v>
      </c>
      <c r="F28" s="135"/>
      <c r="G28" s="136"/>
      <c r="H28" s="135"/>
      <c r="I28" s="136"/>
      <c r="J28" s="135"/>
      <c r="K28" s="20">
        <f>E28*J28</f>
        <v>0</v>
      </c>
      <c r="M28" s="143"/>
      <c r="N28" s="143"/>
    </row>
    <row r="29" spans="1:14" s="85" customFormat="1" ht="12" x14ac:dyDescent="0.25">
      <c r="A29" s="24">
        <v>12</v>
      </c>
      <c r="B29" s="21" t="s">
        <v>46</v>
      </c>
      <c r="C29" s="101" t="s">
        <v>79</v>
      </c>
      <c r="D29" s="21" t="s">
        <v>43</v>
      </c>
      <c r="E29" s="17">
        <v>1000</v>
      </c>
      <c r="F29" s="18"/>
      <c r="G29" s="19"/>
      <c r="H29" s="18"/>
      <c r="I29" s="19"/>
      <c r="J29" s="18"/>
      <c r="K29" s="20">
        <f>E29*J29</f>
        <v>0</v>
      </c>
      <c r="M29" s="139" t="s">
        <v>50</v>
      </c>
      <c r="N29" s="143"/>
    </row>
    <row r="30" spans="1:14" s="85" customFormat="1" ht="12" x14ac:dyDescent="0.25">
      <c r="A30" s="24">
        <v>13</v>
      </c>
      <c r="B30" s="21" t="s">
        <v>44</v>
      </c>
      <c r="C30" s="101" t="s">
        <v>77</v>
      </c>
      <c r="D30" s="21" t="s">
        <v>37</v>
      </c>
      <c r="E30" s="17">
        <v>2200</v>
      </c>
      <c r="F30" s="18"/>
      <c r="G30" s="19"/>
      <c r="H30" s="18"/>
      <c r="I30" s="19">
        <f>E30*H30</f>
        <v>0</v>
      </c>
      <c r="J30" s="18"/>
      <c r="K30" s="20"/>
      <c r="M30" s="139" t="s">
        <v>56</v>
      </c>
      <c r="N30" s="143"/>
    </row>
    <row r="31" spans="1:14" s="85" customFormat="1" ht="12" x14ac:dyDescent="0.25">
      <c r="A31" s="24">
        <v>14</v>
      </c>
      <c r="B31" s="14" t="s">
        <v>44</v>
      </c>
      <c r="C31" s="15" t="s">
        <v>78</v>
      </c>
      <c r="D31" s="16" t="s">
        <v>45</v>
      </c>
      <c r="E31" s="17">
        <v>5250</v>
      </c>
      <c r="F31" s="18"/>
      <c r="G31" s="19"/>
      <c r="H31" s="18"/>
      <c r="I31" s="19">
        <f t="shared" ref="I31:I32" si="2">E31*H31</f>
        <v>0</v>
      </c>
      <c r="J31" s="18"/>
      <c r="K31" s="20"/>
      <c r="M31" s="139" t="s">
        <v>54</v>
      </c>
      <c r="N31" s="143"/>
    </row>
    <row r="32" spans="1:14" s="85" customFormat="1" ht="12" x14ac:dyDescent="0.25">
      <c r="A32" s="24">
        <v>15</v>
      </c>
      <c r="B32" s="14" t="s">
        <v>44</v>
      </c>
      <c r="C32" s="101" t="s">
        <v>86</v>
      </c>
      <c r="D32" s="21" t="s">
        <v>45</v>
      </c>
      <c r="E32" s="148">
        <v>1200</v>
      </c>
      <c r="F32" s="18"/>
      <c r="G32" s="19"/>
      <c r="H32" s="18"/>
      <c r="I32" s="19">
        <f t="shared" si="2"/>
        <v>0</v>
      </c>
      <c r="J32" s="18"/>
      <c r="K32" s="20"/>
      <c r="M32" s="139" t="s">
        <v>53</v>
      </c>
      <c r="N32" s="143"/>
    </row>
    <row r="33" spans="1:14" s="85" customFormat="1" ht="12" x14ac:dyDescent="0.25">
      <c r="A33" s="24"/>
      <c r="B33" s="21"/>
      <c r="C33" s="101"/>
      <c r="D33" s="21"/>
      <c r="E33" s="17"/>
      <c r="F33" s="18"/>
      <c r="G33" s="19"/>
      <c r="H33" s="18"/>
      <c r="I33" s="19"/>
      <c r="J33" s="18"/>
      <c r="K33" s="20"/>
      <c r="M33" s="139"/>
      <c r="N33" s="143"/>
    </row>
    <row r="34" spans="1:14" x14ac:dyDescent="0.25">
      <c r="A34" s="91"/>
      <c r="B34" s="102" t="s">
        <v>30</v>
      </c>
      <c r="C34" s="93" t="str">
        <f>C27</f>
        <v>Ostatní konstrukce a práce, bourání</v>
      </c>
      <c r="D34" s="94"/>
      <c r="E34" s="95"/>
      <c r="F34" s="96"/>
      <c r="G34" s="97"/>
      <c r="H34" s="98"/>
      <c r="I34" s="97">
        <f>SUM(I28:I33)</f>
        <v>0</v>
      </c>
      <c r="J34" s="96"/>
      <c r="K34" s="99">
        <f>SUM(K28:K33)</f>
        <v>0</v>
      </c>
    </row>
    <row r="35" spans="1:14" x14ac:dyDescent="0.25">
      <c r="A35" s="100" t="s">
        <v>28</v>
      </c>
      <c r="B35" s="25" t="s">
        <v>58</v>
      </c>
      <c r="C35" s="79" t="s">
        <v>33</v>
      </c>
      <c r="D35" s="82"/>
      <c r="E35" s="81"/>
      <c r="F35" s="82"/>
      <c r="G35" s="83"/>
      <c r="H35" s="82"/>
      <c r="I35" s="83"/>
      <c r="J35" s="82"/>
      <c r="K35" s="84"/>
    </row>
    <row r="36" spans="1:14" s="85" customFormat="1" ht="12" x14ac:dyDescent="0.25">
      <c r="A36" s="24">
        <v>16</v>
      </c>
      <c r="B36" s="22" t="s">
        <v>47</v>
      </c>
      <c r="C36" s="23" t="s">
        <v>48</v>
      </c>
      <c r="D36" s="21" t="s">
        <v>49</v>
      </c>
      <c r="E36" s="17">
        <v>11971</v>
      </c>
      <c r="F36" s="18"/>
      <c r="G36" s="19"/>
      <c r="H36" s="18"/>
      <c r="I36" s="19"/>
      <c r="J36" s="18"/>
      <c r="K36" s="20">
        <f>E36*J36</f>
        <v>0</v>
      </c>
      <c r="M36" s="139"/>
      <c r="N36" s="143"/>
    </row>
    <row r="37" spans="1:14" x14ac:dyDescent="0.25">
      <c r="A37" s="88"/>
      <c r="B37" s="90"/>
      <c r="C37" s="89"/>
      <c r="D37" s="90"/>
      <c r="E37" s="7"/>
      <c r="F37" s="10"/>
      <c r="G37" s="2"/>
      <c r="H37" s="10"/>
      <c r="I37" s="2"/>
      <c r="J37" s="10"/>
      <c r="K37" s="8"/>
    </row>
    <row r="38" spans="1:14" ht="15.75" thickBot="1" x14ac:dyDescent="0.3">
      <c r="A38" s="103"/>
      <c r="B38" s="104" t="s">
        <v>59</v>
      </c>
      <c r="C38" s="105" t="str">
        <f>C35</f>
        <v>Poplatky za skládky</v>
      </c>
      <c r="D38" s="106"/>
      <c r="E38" s="107"/>
      <c r="F38" s="108"/>
      <c r="G38" s="109"/>
      <c r="H38" s="110"/>
      <c r="I38" s="109"/>
      <c r="J38" s="108"/>
      <c r="K38" s="111">
        <f>SUM(K36:K36)</f>
        <v>0</v>
      </c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2014-09-25T04:36:53Z</dcterms:modified>
</cp:coreProperties>
</file>